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firstSheet="2" activeTab="2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  <sheet name="Dati 2016 da spss" sheetId="7" state="hidden" r:id="rId7"/>
  </sheets>
  <calcPr calcId="145621"/>
</workbook>
</file>

<file path=xl/calcChain.xml><?xml version="1.0" encoding="utf-8"?>
<calcChain xmlns="http://schemas.openxmlformats.org/spreadsheetml/2006/main">
  <c r="Q9" i="6" l="1"/>
  <c r="R9" i="6" s="1"/>
  <c r="Q8" i="6"/>
  <c r="S8" i="6" s="1"/>
  <c r="Q7" i="6"/>
  <c r="S7" i="6" s="1"/>
  <c r="Q6" i="6"/>
  <c r="S6" i="6" s="1"/>
  <c r="Q5" i="6"/>
  <c r="Q4" i="6"/>
  <c r="S4" i="6" s="1"/>
  <c r="Q3" i="6"/>
  <c r="S3" i="6" s="1"/>
  <c r="Q2" i="6"/>
  <c r="S2" i="6" s="1"/>
  <c r="Q9" i="5"/>
  <c r="R9" i="5" s="1"/>
  <c r="Q8" i="5"/>
  <c r="S8" i="5" s="1"/>
  <c r="Q7" i="5"/>
  <c r="S7" i="5" s="1"/>
  <c r="Q6" i="5"/>
  <c r="S6" i="5" s="1"/>
  <c r="Q5" i="5"/>
  <c r="Q4" i="5"/>
  <c r="S4" i="5" s="1"/>
  <c r="Q3" i="5"/>
  <c r="S3" i="5" s="1"/>
  <c r="Q2" i="5"/>
  <c r="S2" i="5" s="1"/>
  <c r="Q9" i="3"/>
  <c r="R9" i="3" s="1"/>
  <c r="Q8" i="3"/>
  <c r="S8" i="3" s="1"/>
  <c r="Q7" i="3"/>
  <c r="S7" i="3" s="1"/>
  <c r="Q6" i="3"/>
  <c r="S6" i="3" s="1"/>
  <c r="Q5" i="3"/>
  <c r="S5" i="3" s="1"/>
  <c r="Q4" i="3"/>
  <c r="S4" i="3" s="1"/>
  <c r="Q3" i="3"/>
  <c r="S3" i="3" s="1"/>
  <c r="Q2" i="3"/>
  <c r="S2" i="3" s="1"/>
  <c r="S9" i="6"/>
  <c r="R6" i="6"/>
  <c r="S5" i="6"/>
  <c r="R5" i="6"/>
  <c r="R2" i="6"/>
  <c r="S9" i="5"/>
  <c r="R6" i="5"/>
  <c r="S5" i="5"/>
  <c r="R5" i="5"/>
  <c r="R2" i="5"/>
  <c r="S9" i="3"/>
  <c r="R6" i="3"/>
  <c r="R2" i="3"/>
  <c r="S3" i="2"/>
  <c r="S4" i="2"/>
  <c r="S5" i="2"/>
  <c r="S6" i="2"/>
  <c r="S7" i="2"/>
  <c r="S8" i="2"/>
  <c r="S9" i="2"/>
  <c r="S2" i="2"/>
  <c r="R3" i="2"/>
  <c r="R4" i="2"/>
  <c r="R5" i="2"/>
  <c r="R6" i="2"/>
  <c r="R7" i="2"/>
  <c r="R8" i="2"/>
  <c r="R9" i="2"/>
  <c r="R2" i="2"/>
  <c r="R8" i="6" l="1"/>
  <c r="R7" i="6"/>
  <c r="R4" i="6"/>
  <c r="R3" i="6"/>
  <c r="R8" i="5"/>
  <c r="R7" i="5"/>
  <c r="R4" i="5"/>
  <c r="R3" i="5"/>
  <c r="R8" i="3"/>
  <c r="R7" i="3"/>
  <c r="R5" i="3"/>
  <c r="R4" i="3"/>
  <c r="R3" i="3"/>
  <c r="Q9" i="2" l="1"/>
  <c r="Q8" i="2"/>
  <c r="Q7" i="2"/>
  <c r="Q6" i="2"/>
  <c r="Q5" i="2"/>
  <c r="Q4" i="2"/>
  <c r="Q3" i="2"/>
  <c r="Q2" i="2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 l="1"/>
  <c r="R11" i="2"/>
  <c r="P9" i="6"/>
  <c r="P9" i="5"/>
  <c r="P9" i="3" l="1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E3" i="6"/>
  <c r="F3" i="6"/>
  <c r="G3" i="6"/>
  <c r="H3" i="6"/>
  <c r="I3" i="6"/>
  <c r="J3" i="6"/>
  <c r="K3" i="6"/>
  <c r="L3" i="6"/>
  <c r="M3" i="6"/>
  <c r="N3" i="6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B11" i="6"/>
  <c r="L2" i="5"/>
  <c r="M2" i="5"/>
  <c r="N2" i="5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D2" i="3"/>
  <c r="E2" i="3"/>
  <c r="F2" i="3"/>
  <c r="G2" i="3"/>
  <c r="H2" i="3"/>
  <c r="I2" i="3"/>
  <c r="J2" i="3"/>
  <c r="K2" i="3"/>
  <c r="L2" i="3"/>
  <c r="M2" i="3"/>
  <c r="N2" i="3"/>
  <c r="O2" i="3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B11" i="3" s="1"/>
  <c r="B11" i="5" l="1"/>
</calcChain>
</file>

<file path=xl/sharedStrings.xml><?xml version="1.0" encoding="utf-8"?>
<sst xmlns="http://schemas.openxmlformats.org/spreadsheetml/2006/main" count="184" uniqueCount="38">
  <si>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</si>
  <si>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</si>
  <si>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</si>
  <si>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</si>
  <si>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</si>
  <si>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</si>
  <si>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</si>
  <si>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</si>
  <si>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</si>
  <si>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</si>
  <si>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</si>
  <si>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</si>
  <si>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</si>
  <si>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Incidenti 2016</t>
  </si>
  <si>
    <t>Incidenti mortali 2016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</si>
  <si>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</si>
  <si>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</si>
  <si>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</si>
  <si>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</si>
  <si>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</si>
  <si>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</si>
  <si>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</si>
  <si>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</si>
  <si>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</si>
  <si>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</si>
  <si>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</si>
  <si>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</si>
  <si>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</si>
  <si>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</si>
  <si>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</si>
  <si>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Morti 2016</t>
  </si>
  <si>
    <t>Feriti 2016</t>
  </si>
  <si>
    <t>Medie 2001-2016</t>
  </si>
  <si>
    <t>Fig. IS.TS.1a - Incidenti stradali per tipologia di strada - Anni 2001-2016</t>
  </si>
  <si>
    <t>Totali 2001-2016</t>
  </si>
  <si>
    <t>Fig. IS.TS.2a - Morti in incidenti stradali per tipologia di strada - Anni 2001-2016</t>
  </si>
  <si>
    <t>Fig. IS.TS.1b - Incidenti stradali mortali per tipologia di strada - Anni 2001-2016</t>
  </si>
  <si>
    <t>Fig. IS.TS.2b - Feriti in incidenti stradali per tipologia di strada - Anni 2001-2016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</si>
</sst>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17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9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1"/>
    <xf numFmtId="0" fontId="14" fillId="0" borderId="0" xfId="2"/>
    <xf numFmtId="0" fontId="16" fillId="0" borderId="10" xfId="1" applyFont="1" applyBorder="1" applyAlignment="1">
      <alignment horizontal="center" wrapText="1"/>
    </xf>
    <xf numFmtId="0" fontId="16" fillId="0" borderId="11" xfId="1" applyFont="1" applyBorder="1" applyAlignment="1">
      <alignment horizontal="center" wrapText="1"/>
    </xf>
    <xf numFmtId="0" fontId="16" fillId="0" borderId="12" xfId="1" applyFont="1" applyBorder="1" applyAlignment="1">
      <alignment horizontal="center" wrapText="1"/>
    </xf>
    <xf numFmtId="0" fontId="16" fillId="0" borderId="10" xfId="2" applyFont="1" applyBorder="1" applyAlignment="1">
      <alignment horizontal="center" wrapText="1"/>
    </xf>
    <xf numFmtId="0" fontId="16" fillId="0" borderId="11" xfId="2" applyFont="1" applyBorder="1" applyAlignment="1">
      <alignment horizontal="center" wrapText="1"/>
    </xf>
    <xf numFmtId="0" fontId="16" fillId="0" borderId="12" xfId="2" applyFont="1" applyBorder="1" applyAlignment="1">
      <alignment horizontal="center" wrapText="1"/>
    </xf>
    <xf numFmtId="0" fontId="14" fillId="0" borderId="0" xfId="2" applyFont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164" fontId="16" fillId="0" borderId="15" xfId="1" applyNumberFormat="1" applyFont="1" applyBorder="1" applyAlignment="1">
      <alignment horizontal="right" vertical="top"/>
    </xf>
    <xf numFmtId="165" fontId="16" fillId="0" borderId="16" xfId="1" applyNumberFormat="1" applyFont="1" applyBorder="1" applyAlignment="1">
      <alignment horizontal="right" vertical="top"/>
    </xf>
    <xf numFmtId="165" fontId="16" fillId="0" borderId="17" xfId="1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5" fontId="16" fillId="0" borderId="16" xfId="2" applyNumberFormat="1" applyFont="1" applyBorder="1" applyAlignment="1">
      <alignment horizontal="right" vertical="top"/>
    </xf>
    <xf numFmtId="165" fontId="16" fillId="0" borderId="17" xfId="2" applyNumberFormat="1" applyFont="1" applyBorder="1" applyAlignment="1">
      <alignment horizontal="right" vertical="top"/>
    </xf>
    <xf numFmtId="0" fontId="16" fillId="0" borderId="19" xfId="1" applyFont="1" applyBorder="1" applyAlignment="1">
      <alignment horizontal="left" vertical="top" wrapText="1"/>
    </xf>
    <xf numFmtId="164" fontId="16" fillId="0" borderId="20" xfId="1" applyNumberFormat="1" applyFont="1" applyBorder="1" applyAlignment="1">
      <alignment horizontal="right" vertical="top"/>
    </xf>
    <xf numFmtId="165" fontId="16" fillId="0" borderId="21" xfId="1" applyNumberFormat="1" applyFont="1" applyBorder="1" applyAlignment="1">
      <alignment horizontal="right" vertical="top"/>
    </xf>
    <xf numFmtId="165" fontId="16" fillId="0" borderId="22" xfId="1" applyNumberFormat="1" applyFont="1" applyBorder="1" applyAlignment="1">
      <alignment horizontal="right" vertical="top"/>
    </xf>
    <xf numFmtId="0" fontId="16" fillId="0" borderId="19" xfId="2" applyFont="1" applyBorder="1" applyAlignment="1">
      <alignment horizontal="left" vertical="top" wrapText="1"/>
    </xf>
    <xf numFmtId="164" fontId="16" fillId="0" borderId="20" xfId="2" applyNumberFormat="1" applyFont="1" applyBorder="1" applyAlignment="1">
      <alignment horizontal="right" vertical="top"/>
    </xf>
    <xf numFmtId="165" fontId="16" fillId="0" borderId="21" xfId="2" applyNumberFormat="1" applyFont="1" applyBorder="1" applyAlignment="1">
      <alignment horizontal="right" vertical="top"/>
    </xf>
    <xf numFmtId="165" fontId="16" fillId="0" borderId="22" xfId="2" applyNumberFormat="1" applyFont="1" applyBorder="1" applyAlignment="1">
      <alignment horizontal="right" vertical="top"/>
    </xf>
    <xf numFmtId="0" fontId="16" fillId="0" borderId="24" xfId="1" applyFont="1" applyBorder="1" applyAlignment="1">
      <alignment horizontal="left" vertical="top" wrapText="1"/>
    </xf>
    <xf numFmtId="164" fontId="16" fillId="0" borderId="25" xfId="1" applyNumberFormat="1" applyFont="1" applyBorder="1" applyAlignment="1">
      <alignment horizontal="right" vertical="top"/>
    </xf>
    <xf numFmtId="165" fontId="16" fillId="0" borderId="26" xfId="1" applyNumberFormat="1" applyFont="1" applyBorder="1" applyAlignment="1">
      <alignment horizontal="right" vertical="top"/>
    </xf>
    <xf numFmtId="0" fontId="14" fillId="0" borderId="27" xfId="1" applyBorder="1" applyAlignment="1">
      <alignment horizontal="center" vertical="center"/>
    </xf>
    <xf numFmtId="0" fontId="16" fillId="0" borderId="24" xfId="2" applyFont="1" applyBorder="1" applyAlignment="1">
      <alignment horizontal="left" vertical="top" wrapText="1"/>
    </xf>
    <xf numFmtId="164" fontId="16" fillId="0" borderId="25" xfId="2" applyNumberFormat="1" applyFont="1" applyBorder="1" applyAlignment="1">
      <alignment horizontal="right" vertical="top"/>
    </xf>
    <xf numFmtId="165" fontId="16" fillId="0" borderId="26" xfId="2" applyNumberFormat="1" applyFont="1" applyBorder="1" applyAlignment="1">
      <alignment horizontal="right" vertical="top"/>
    </xf>
    <xf numFmtId="0" fontId="14" fillId="0" borderId="27" xfId="2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0" borderId="8" xfId="2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6" fillId="0" borderId="13" xfId="2" applyFont="1" applyBorder="1" applyAlignment="1">
      <alignment horizontal="left" vertical="top" wrapText="1"/>
    </xf>
    <xf numFmtId="0" fontId="14" fillId="0" borderId="18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4" fillId="0" borderId="8" xfId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</cellXfs>
  <cellStyles count="3">
    <cellStyle name="Normale" xfId="0" builtinId="0"/>
    <cellStyle name="Normale_Dati 2016 da spss" xfId="1"/>
    <cellStyle name="Normale_Dati 2016 da spss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IS.TS.1a'!$B$2:$R$2</c:f>
              <c:numCache>
                <c:formatCode>#,##0</c:formatCode>
                <c:ptCount val="17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  <c:pt idx="15">
                  <c:v>113987</c:v>
                </c:pt>
                <c:pt idx="16">
                  <c:v>143517.125</c:v>
                </c:pt>
              </c:numCache>
            </c:numRef>
          </c:val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IS.TS.1a'!$B$3:$R$3</c:f>
              <c:numCache>
                <c:formatCode>#,##0</c:formatCode>
                <c:ptCount val="17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  <c:pt idx="15">
                  <c:v>4685</c:v>
                </c:pt>
                <c:pt idx="16">
                  <c:v>5285.75</c:v>
                </c:pt>
              </c:numCache>
            </c:numRef>
          </c:val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IS.TS.1a'!$B$4:$R$4</c:f>
              <c:numCache>
                <c:formatCode>#,##0</c:formatCode>
                <c:ptCount val="17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  <c:pt idx="15">
                  <c:v>28734</c:v>
                </c:pt>
                <c:pt idx="16">
                  <c:v>29222.4375</c:v>
                </c:pt>
              </c:numCache>
            </c:numRef>
          </c:val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IS.TS.1a'!$B$5:$R$5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  <c:pt idx="15" formatCode="#,##0">
                  <c:v>5035</c:v>
                </c:pt>
                <c:pt idx="16" formatCode="#,##0">
                  <c:v>3574.875</c:v>
                </c:pt>
              </c:numCache>
            </c:numRef>
          </c:val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IS.TS.1a'!$B$6:$R$6</c:f>
              <c:numCache>
                <c:formatCode>#,##0</c:formatCode>
                <c:ptCount val="17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  <c:pt idx="15">
                  <c:v>13212</c:v>
                </c:pt>
                <c:pt idx="16">
                  <c:v>23184.5625</c:v>
                </c:pt>
              </c:numCache>
            </c:numRef>
          </c:val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IS.TS.1a'!$B$7:$R$7</c:f>
              <c:numCache>
                <c:formatCode>#,##0</c:formatCode>
                <c:ptCount val="17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  <c:pt idx="15">
                  <c:v>9360</c:v>
                </c:pt>
                <c:pt idx="16">
                  <c:v>12217.9375</c:v>
                </c:pt>
              </c:numCache>
            </c:numRef>
          </c:val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IS.TS.1a'!$B$8:$R$8</c:f>
              <c:numCache>
                <c:formatCode>#,##0</c:formatCode>
                <c:ptCount val="17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  <c:pt idx="15" formatCode="General">
                  <c:v>778</c:v>
                </c:pt>
                <c:pt idx="16">
                  <c:v>717.375</c:v>
                </c:pt>
              </c:numCache>
            </c:numRef>
          </c:val>
        </c:ser>
        <c:ser>
          <c:idx val="7"/>
          <c:order val="7"/>
          <c:tx>
            <c:strRef>
              <c:f>'Fig. IS.TS.1a'!$A$9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cat>
            <c:strRef>
              <c:f>'Fig. IS.TS.1a'!$B$1:$R$1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IS.TS.1a'!$B$9:$R$9</c:f>
              <c:numCache>
                <c:formatCode>#,##0</c:formatCode>
                <c:ptCount val="17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217720.0625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148352"/>
        <c:axId val="129980032"/>
      </c:barChart>
      <c:catAx>
        <c:axId val="1301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9980032"/>
        <c:crosses val="autoZero"/>
        <c:auto val="1"/>
        <c:lblAlgn val="ctr"/>
        <c:lblOffset val="100"/>
        <c:noMultiLvlLbl val="0"/>
      </c:catAx>
      <c:valAx>
        <c:axId val="1299800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1483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IS.TS.1b'!$B$2:$R$2</c:f>
              <c:numCache>
                <c:formatCode>#,##0</c:formatCode>
                <c:ptCount val="17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  <c:pt idx="15">
                  <c:v>1044</c:v>
                </c:pt>
                <c:pt idx="16">
                  <c:v>1459.5625</c:v>
                </c:pt>
              </c:numCache>
            </c:numRef>
          </c:val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IS.TS.1b'!$B$3:$R$3</c:f>
              <c:numCache>
                <c:formatCode>#,##0</c:formatCode>
                <c:ptCount val="17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  <c:pt idx="15">
                  <c:v>147</c:v>
                </c:pt>
                <c:pt idx="16">
                  <c:v>203.875</c:v>
                </c:pt>
              </c:numCache>
            </c:numRef>
          </c:val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IS.TS.1b'!$B$4:$R$4</c:f>
              <c:numCache>
                <c:formatCode>#,##0</c:formatCode>
                <c:ptCount val="17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  <c:pt idx="15">
                  <c:v>1045</c:v>
                </c:pt>
                <c:pt idx="16">
                  <c:v>1260.4375</c:v>
                </c:pt>
              </c:numCache>
            </c:numRef>
          </c:val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IS.TS.1b'!$B$5:$R$5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  <c:pt idx="15">
                  <c:v>141</c:v>
                </c:pt>
                <c:pt idx="16" formatCode="#,##0">
                  <c:v>114.1875</c:v>
                </c:pt>
              </c:numCache>
            </c:numRef>
          </c:val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IS.TS.1b'!$B$6:$R$6</c:f>
              <c:numCache>
                <c:formatCode>#,##0</c:formatCode>
                <c:ptCount val="17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  <c:pt idx="15">
                  <c:v>469</c:v>
                </c:pt>
                <c:pt idx="16">
                  <c:v>984.3125</c:v>
                </c:pt>
              </c:numCache>
            </c:numRef>
          </c:val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IS.TS.1b'!$B$7:$R$7</c:f>
              <c:numCache>
                <c:formatCode>#,##0</c:formatCode>
                <c:ptCount val="17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  <c:pt idx="15">
                  <c:v>245</c:v>
                </c:pt>
                <c:pt idx="16">
                  <c:v>408.875</c:v>
                </c:pt>
              </c:numCache>
            </c:numRef>
          </c:val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IS.TS.1b'!$B$8:$R$8</c:f>
              <c:numCache>
                <c:formatCode>General</c:formatCode>
                <c:ptCount val="17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  <c:pt idx="15">
                  <c:v>14</c:v>
                </c:pt>
                <c:pt idx="16" formatCode="#,##0">
                  <c:v>34.1875</c:v>
                </c:pt>
              </c:numCache>
            </c:numRef>
          </c:val>
        </c:ser>
        <c:ser>
          <c:idx val="7"/>
          <c:order val="7"/>
          <c:tx>
            <c:strRef>
              <c:f>'Fig. IS.TS.1b'!$A$9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cat>
            <c:strRef>
              <c:f>'Fig. IS.TS.1b'!$B$1:$R$1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IS.TS.1b'!$B$9:$R$9</c:f>
              <c:numCache>
                <c:formatCode>#,##0</c:formatCode>
                <c:ptCount val="17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4465.4375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955264"/>
        <c:axId val="129975424"/>
      </c:barChart>
      <c:catAx>
        <c:axId val="13895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9975424"/>
        <c:crosses val="autoZero"/>
        <c:auto val="1"/>
        <c:lblAlgn val="ctr"/>
        <c:lblOffset val="100"/>
        <c:noMultiLvlLbl val="0"/>
      </c:catAx>
      <c:valAx>
        <c:axId val="1299754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89552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IS.TS.2a'!$B$2:$R$2</c:f>
              <c:numCache>
                <c:formatCode>#,##0</c:formatCode>
                <c:ptCount val="17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  <c:pt idx="15">
                  <c:v>1064</c:v>
                </c:pt>
                <c:pt idx="16">
                  <c:v>1510</c:v>
                </c:pt>
              </c:numCache>
            </c:numRef>
          </c:val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IS.TS.2a'!$B$3:$R$3</c:f>
              <c:numCache>
                <c:formatCode>#,##0</c:formatCode>
                <c:ptCount val="17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  <c:pt idx="15">
                  <c:v>152</c:v>
                </c:pt>
                <c:pt idx="16">
                  <c:v>216.125</c:v>
                </c:pt>
              </c:numCache>
            </c:numRef>
          </c:val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IS.TS.2a'!$B$4:$R$4</c:f>
              <c:numCache>
                <c:formatCode>#,##0</c:formatCode>
                <c:ptCount val="17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  <c:pt idx="15">
                  <c:v>1114</c:v>
                </c:pt>
                <c:pt idx="16">
                  <c:v>1370.875</c:v>
                </c:pt>
              </c:numCache>
            </c:numRef>
          </c:val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IS.TS.2a'!$B$5:$R$5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  <c:pt idx="15">
                  <c:v>147</c:v>
                </c:pt>
                <c:pt idx="16" formatCode="#,##0">
                  <c:v>122.75</c:v>
                </c:pt>
              </c:numCache>
            </c:numRef>
          </c:val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IS.TS.2a'!$B$6:$R$6</c:f>
              <c:numCache>
                <c:formatCode>#,##0</c:formatCode>
                <c:ptCount val="17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  <c:pt idx="15">
                  <c:v>517</c:v>
                </c:pt>
                <c:pt idx="16">
                  <c:v>1113.25</c:v>
                </c:pt>
              </c:numCache>
            </c:numRef>
          </c:val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IS.TS.2a'!$B$7:$R$7</c:f>
              <c:numCache>
                <c:formatCode>#,##0</c:formatCode>
                <c:ptCount val="17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  <c:pt idx="15">
                  <c:v>274</c:v>
                </c:pt>
                <c:pt idx="16">
                  <c:v>478.6875</c:v>
                </c:pt>
              </c:numCache>
            </c:numRef>
          </c:val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IS.TS.2a'!$B$8:$R$8</c:f>
              <c:numCache>
                <c:formatCode>General</c:formatCode>
                <c:ptCount val="17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  <c:pt idx="15">
                  <c:v>15</c:v>
                </c:pt>
                <c:pt idx="16" formatCode="#,##0">
                  <c:v>36.25</c:v>
                </c:pt>
              </c:numCache>
            </c:numRef>
          </c:val>
        </c:ser>
        <c:ser>
          <c:idx val="7"/>
          <c:order val="7"/>
          <c:tx>
            <c:strRef>
              <c:f>'Fig. IS.TS.2a'!$A$9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cat>
            <c:strRef>
              <c:f>'Fig. IS.TS.2a'!$B$1:$R$1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IS.TS.2a'!$B$9:$R$9</c:f>
              <c:numCache>
                <c:formatCode>#,##0</c:formatCode>
                <c:ptCount val="17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4847.9375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58496"/>
        <c:axId val="129977728"/>
      </c:barChart>
      <c:catAx>
        <c:axId val="15165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9977728"/>
        <c:crosses val="autoZero"/>
        <c:auto val="1"/>
        <c:lblAlgn val="ctr"/>
        <c:lblOffset val="100"/>
        <c:noMultiLvlLbl val="0"/>
      </c:catAx>
      <c:valAx>
        <c:axId val="1299777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51658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IS.TS.2b'!$B$2:$R$2</c:f>
              <c:numCache>
                <c:formatCode>#,##0</c:formatCode>
                <c:ptCount val="17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  <c:pt idx="15">
                  <c:v>151424</c:v>
                </c:pt>
                <c:pt idx="16">
                  <c:v>191198.0625</c:v>
                </c:pt>
              </c:numCache>
            </c:numRef>
          </c:val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IS.TS.2b'!$B$3:$R$3</c:f>
              <c:numCache>
                <c:formatCode>#,##0</c:formatCode>
                <c:ptCount val="17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  <c:pt idx="15">
                  <c:v>6872</c:v>
                </c:pt>
                <c:pt idx="16">
                  <c:v>7762.75</c:v>
                </c:pt>
              </c:numCache>
            </c:numRef>
          </c:val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IS.TS.2b'!$B$4:$R$4</c:f>
              <c:numCache>
                <c:formatCode>#,##0</c:formatCode>
                <c:ptCount val="17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  <c:pt idx="15">
                  <c:v>44281</c:v>
                </c:pt>
                <c:pt idx="16">
                  <c:v>44571.375</c:v>
                </c:pt>
              </c:numCache>
            </c:numRef>
          </c:val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IS.TS.2b'!$B$5:$R$5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  <c:pt idx="15">
                  <c:v>7796</c:v>
                </c:pt>
                <c:pt idx="16" formatCode="#,##0">
                  <c:v>5495.8125</c:v>
                </c:pt>
              </c:numCache>
            </c:numRef>
          </c:val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IS.TS.2b'!$B$6:$R$6</c:f>
              <c:numCache>
                <c:formatCode>#,##0</c:formatCode>
                <c:ptCount val="17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  <c:pt idx="15">
                  <c:v>21923</c:v>
                </c:pt>
                <c:pt idx="16">
                  <c:v>37450.25</c:v>
                </c:pt>
              </c:numCache>
            </c:numRef>
          </c:val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IS.TS.2b'!$B$7:$R$7</c:f>
              <c:numCache>
                <c:formatCode>#,##0</c:formatCode>
                <c:ptCount val="17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  <c:pt idx="15">
                  <c:v>15790</c:v>
                </c:pt>
                <c:pt idx="16">
                  <c:v>20748.9375</c:v>
                </c:pt>
              </c:numCache>
            </c:numRef>
          </c:val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IS.TS.2b'!$B$8:$R$8</c:f>
              <c:numCache>
                <c:formatCode>#,##0</c:formatCode>
                <c:ptCount val="17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  <c:pt idx="15" formatCode="General">
                  <c:v>1089</c:v>
                </c:pt>
                <c:pt idx="16">
                  <c:v>1024.6875</c:v>
                </c:pt>
              </c:numCache>
            </c:numRef>
          </c:val>
        </c:ser>
        <c:ser>
          <c:idx val="7"/>
          <c:order val="7"/>
          <c:tx>
            <c:strRef>
              <c:f>'FIg. IS.TS.2b'!$A$9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cat>
            <c:strRef>
              <c:f>'FIg. IS.TS.2b'!$B$1:$R$1</c:f>
              <c:strCach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Medie 2001-2016</c:v>
                </c:pt>
              </c:strCache>
            </c:strRef>
          </c:cat>
          <c:val>
            <c:numRef>
              <c:f>'FIg. IS.TS.2b'!$B$9:$R$9</c:f>
              <c:numCache>
                <c:formatCode>#,##0</c:formatCode>
                <c:ptCount val="17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308251.875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64448"/>
        <c:axId val="129978880"/>
      </c:barChart>
      <c:catAx>
        <c:axId val="13066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9978880"/>
        <c:crosses val="autoZero"/>
        <c:auto val="1"/>
        <c:lblAlgn val="ctr"/>
        <c:lblOffset val="100"/>
        <c:noMultiLvlLbl val="0"/>
      </c:catAx>
      <c:valAx>
        <c:axId val="1299788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30664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25</xdr:col>
      <xdr:colOff>213360</xdr:colOff>
      <xdr:row>47</xdr:row>
      <xdr:rowOff>45720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25</xdr:col>
      <xdr:colOff>213360</xdr:colOff>
      <xdr:row>47</xdr:row>
      <xdr:rowOff>45720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22</xdr:col>
      <xdr:colOff>213360</xdr:colOff>
      <xdr:row>47</xdr:row>
      <xdr:rowOff>45720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22</xdr:col>
      <xdr:colOff>213360</xdr:colOff>
      <xdr:row>47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defaultRowHeight="14.4" x14ac:dyDescent="0.3"/>
  <sheetData>
    <row r="1" spans="1:17" ht="34.799999999999997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4.6" thickBot="1" x14ac:dyDescent="0.35">
      <c r="A2" s="77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34.799999999999997" thickBot="1" x14ac:dyDescent="0.35">
      <c r="A3" s="7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4.6" thickBot="1" x14ac:dyDescent="0.35">
      <c r="A4" s="79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34.799999999999997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4.6" thickBot="1" x14ac:dyDescent="0.35">
      <c r="A6" s="77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34.799999999999997" thickBot="1" x14ac:dyDescent="0.35">
      <c r="A7" s="7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4.6" thickBot="1" x14ac:dyDescent="0.35">
      <c r="A8" s="79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34.799999999999997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4.6" thickBot="1" x14ac:dyDescent="0.35">
      <c r="A10" s="77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34.799999999999997" thickBot="1" x14ac:dyDescent="0.35">
      <c r="A11" s="7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4.6" thickBot="1" x14ac:dyDescent="0.35">
      <c r="A12" s="79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34.799999999999997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4.6" thickBot="1" x14ac:dyDescent="0.35">
      <c r="A14" s="77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34.799999999999997" thickBot="1" x14ac:dyDescent="0.35">
      <c r="A15" s="7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4.6" thickBot="1" x14ac:dyDescent="0.35">
      <c r="A16" s="79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34.799999999999997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4.6" thickBot="1" x14ac:dyDescent="0.35">
      <c r="A18" s="77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34.799999999999997" thickBot="1" x14ac:dyDescent="0.35">
      <c r="A19" s="7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4.6" thickBot="1" x14ac:dyDescent="0.35">
      <c r="A20" s="79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34.799999999999997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4.6" thickBot="1" x14ac:dyDescent="0.35">
      <c r="A22" s="77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34.799999999999997" thickBot="1" x14ac:dyDescent="0.35">
      <c r="A23" s="7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4.6" thickBot="1" x14ac:dyDescent="0.35">
      <c r="A24" s="79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34.799999999999997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5" customHeight="1" thickBot="1" x14ac:dyDescent="0.35">
      <c r="A26" s="77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5" customHeight="1" thickBot="1" x14ac:dyDescent="0.35">
      <c r="A27" s="7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4.6" thickBot="1" x14ac:dyDescent="0.35">
      <c r="A28" s="79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34.799999999999997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4.6" thickBot="1" x14ac:dyDescent="0.35">
      <c r="A30" s="80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34.799999999999997" thickBot="1" x14ac:dyDescent="0.35">
      <c r="A31" s="8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4.6" thickBot="1" x14ac:dyDescent="0.35">
      <c r="A32" s="82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/>
  </sheetViews>
  <sheetFormatPr defaultRowHeight="14.4" x14ac:dyDescent="0.3"/>
  <sheetData>
    <row r="1" spans="1:16" ht="15" thickBot="1" x14ac:dyDescent="0.35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5" thickBot="1" x14ac:dyDescent="0.35">
      <c r="A2" s="77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5" thickBot="1" x14ac:dyDescent="0.35">
      <c r="A3" s="7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5" thickBot="1" x14ac:dyDescent="0.35">
      <c r="A4" s="79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5" thickBot="1" x14ac:dyDescent="0.35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5" thickBot="1" x14ac:dyDescent="0.35">
      <c r="A6" s="77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5" thickBot="1" x14ac:dyDescent="0.35">
      <c r="A7" s="7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5" thickBot="1" x14ac:dyDescent="0.35">
      <c r="A8" s="79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5" thickBot="1" x14ac:dyDescent="0.35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5" thickBot="1" x14ac:dyDescent="0.35">
      <c r="A10" s="77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5" thickBot="1" x14ac:dyDescent="0.35">
      <c r="A11" s="7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5" thickBot="1" x14ac:dyDescent="0.35">
      <c r="A12" s="79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5" thickBot="1" x14ac:dyDescent="0.35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5" thickBot="1" x14ac:dyDescent="0.35">
      <c r="A14" s="77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5" thickBot="1" x14ac:dyDescent="0.35">
      <c r="A15" s="7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5" thickBot="1" x14ac:dyDescent="0.35">
      <c r="A16" s="79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5" thickBot="1" x14ac:dyDescent="0.35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5" thickBot="1" x14ac:dyDescent="0.35">
      <c r="A18" s="77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5" thickBot="1" x14ac:dyDescent="0.35">
      <c r="A19" s="7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5" thickBot="1" x14ac:dyDescent="0.35">
      <c r="A20" s="79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5" thickBot="1" x14ac:dyDescent="0.35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5" thickBot="1" x14ac:dyDescent="0.35">
      <c r="A22" s="77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5" thickBot="1" x14ac:dyDescent="0.35">
      <c r="A23" s="7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5" thickBot="1" x14ac:dyDescent="0.35">
      <c r="A24" s="79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5" thickBot="1" x14ac:dyDescent="0.35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5" customHeight="1" thickBot="1" x14ac:dyDescent="0.35">
      <c r="A26" s="77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5" customHeight="1" thickBot="1" x14ac:dyDescent="0.35">
      <c r="A27" s="7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5" thickBot="1" x14ac:dyDescent="0.35">
      <c r="A28" s="79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5" thickBot="1" x14ac:dyDescent="0.35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5" thickBot="1" x14ac:dyDescent="0.35">
      <c r="A30" s="80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5" thickBot="1" x14ac:dyDescent="0.35">
      <c r="A31" s="8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5" thickBot="1" x14ac:dyDescent="0.35">
      <c r="A32" s="82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A14" workbookViewId="0">
      <selection activeCell="A15" sqref="A15"/>
    </sheetView>
  </sheetViews>
  <sheetFormatPr defaultRowHeight="14.4" x14ac:dyDescent="0.3"/>
  <cols>
    <col min="19" max="19" width="9.109375" bestFit="1" customWidth="1"/>
  </cols>
  <sheetData>
    <row r="1" spans="1:19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 t="s">
        <v>32</v>
      </c>
      <c r="S1" s="1" t="s">
        <v>34</v>
      </c>
    </row>
    <row r="2" spans="1:19" ht="24.6" thickBot="1" x14ac:dyDescent="0.35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3">
        <f>'Dati 2016 da spss'!C5</f>
        <v>113987</v>
      </c>
      <c r="R2" s="23">
        <f>AVERAGE(B2:Q2)</f>
        <v>143517.125</v>
      </c>
      <c r="S2" s="23">
        <f>SUM(B2:Q2)</f>
        <v>2296274</v>
      </c>
    </row>
    <row r="3" spans="1:19" ht="24.6" thickBot="1" x14ac:dyDescent="0.35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3">
        <f>'Dati 2016 da spss'!C8</f>
        <v>4685</v>
      </c>
      <c r="R3" s="23">
        <f t="shared" ref="R3:R9" si="0">AVERAGE(B3:Q3)</f>
        <v>5285.75</v>
      </c>
      <c r="S3" s="23">
        <f t="shared" ref="S3:S9" si="1">SUM(B3:Q3)</f>
        <v>84572</v>
      </c>
    </row>
    <row r="4" spans="1:19" ht="24.6" thickBot="1" x14ac:dyDescent="0.35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3">
        <f>'Dati 2016 da spss'!C6+'Dati 2016 da spss'!C9</f>
        <v>28734</v>
      </c>
      <c r="R4" s="23">
        <f t="shared" si="0"/>
        <v>29222.4375</v>
      </c>
      <c r="S4" s="23">
        <f t="shared" si="1"/>
        <v>467559</v>
      </c>
    </row>
    <row r="5" spans="1:19" ht="24.6" thickBot="1" x14ac:dyDescent="0.35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3">
        <f>'Dati 2016 da spss'!C4+'Dati 2016 da spss'!C13</f>
        <v>5035</v>
      </c>
      <c r="R5" s="23">
        <f t="shared" si="0"/>
        <v>3574.875</v>
      </c>
      <c r="S5" s="23">
        <f t="shared" si="1"/>
        <v>57198</v>
      </c>
    </row>
    <row r="6" spans="1:19" ht="24.6" thickBot="1" x14ac:dyDescent="0.35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3">
        <f>'Dati 2016 da spss'!C7+'Dati 2016 da spss'!C10</f>
        <v>13212</v>
      </c>
      <c r="R6" s="23">
        <f t="shared" si="0"/>
        <v>23184.5625</v>
      </c>
      <c r="S6" s="23">
        <f t="shared" si="1"/>
        <v>370953</v>
      </c>
    </row>
    <row r="7" spans="1:19" ht="15" thickBot="1" x14ac:dyDescent="0.35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3">
        <f>'Dati 2016 da spss'!C11</f>
        <v>9360</v>
      </c>
      <c r="R7" s="23">
        <f t="shared" si="0"/>
        <v>12217.9375</v>
      </c>
      <c r="S7" s="23">
        <f t="shared" si="1"/>
        <v>195487</v>
      </c>
    </row>
    <row r="8" spans="1:19" ht="23.4" customHeight="1" thickBot="1" x14ac:dyDescent="0.35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5">
        <f>'Dati 2016 da spss'!C12</f>
        <v>778</v>
      </c>
      <c r="R8" s="23">
        <f t="shared" si="0"/>
        <v>717.375</v>
      </c>
      <c r="S8" s="23">
        <f t="shared" si="1"/>
        <v>11478</v>
      </c>
    </row>
    <row r="9" spans="1:19" ht="15" thickBot="1" x14ac:dyDescent="0.35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f>SUM(Q2:Q8)</f>
        <v>175791</v>
      </c>
      <c r="R9" s="24">
        <f t="shared" si="0"/>
        <v>217720.0625</v>
      </c>
      <c r="S9" s="24">
        <f t="shared" si="1"/>
        <v>3483521</v>
      </c>
    </row>
    <row r="11" spans="1:19" x14ac:dyDescent="0.3">
      <c r="B11" s="4">
        <f>SUM(B2:B8)</f>
        <v>263100</v>
      </c>
      <c r="C11" s="4">
        <f t="shared" ref="C11:R11" si="2">SUM(C2:C8)</f>
        <v>265402</v>
      </c>
      <c r="D11" s="4">
        <f t="shared" si="2"/>
        <v>252271</v>
      </c>
      <c r="E11" s="4">
        <f t="shared" si="2"/>
        <v>243490</v>
      </c>
      <c r="F11" s="4">
        <f t="shared" si="2"/>
        <v>240011</v>
      </c>
      <c r="G11" s="4">
        <f t="shared" si="2"/>
        <v>238124</v>
      </c>
      <c r="H11" s="4">
        <f t="shared" si="2"/>
        <v>230871</v>
      </c>
      <c r="I11" s="4">
        <f t="shared" si="2"/>
        <v>218963</v>
      </c>
      <c r="J11" s="4">
        <f t="shared" si="2"/>
        <v>215405</v>
      </c>
      <c r="K11" s="4">
        <f t="shared" si="2"/>
        <v>212997</v>
      </c>
      <c r="L11" s="4">
        <f t="shared" si="2"/>
        <v>205638</v>
      </c>
      <c r="M11" s="4">
        <f t="shared" si="2"/>
        <v>188228</v>
      </c>
      <c r="N11" s="4">
        <f t="shared" si="2"/>
        <v>181660</v>
      </c>
      <c r="O11" s="4">
        <f t="shared" si="2"/>
        <v>177031</v>
      </c>
      <c r="P11" s="4">
        <f t="shared" si="2"/>
        <v>174539</v>
      </c>
      <c r="Q11" s="4">
        <f t="shared" si="2"/>
        <v>175791</v>
      </c>
      <c r="R11" s="4">
        <f t="shared" si="2"/>
        <v>217720.0625</v>
      </c>
    </row>
    <row r="15" spans="1:19" ht="15.6" x14ac:dyDescent="0.3">
      <c r="A15" s="41" t="s">
        <v>33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A15" workbookViewId="0">
      <selection activeCell="A17" sqref="A17"/>
    </sheetView>
  </sheetViews>
  <sheetFormatPr defaultRowHeight="14.4" x14ac:dyDescent="0.3"/>
  <sheetData>
    <row r="1" spans="1:19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 t="s">
        <v>32</v>
      </c>
      <c r="S1" s="1" t="s">
        <v>34</v>
      </c>
    </row>
    <row r="2" spans="1:19" ht="24.6" thickBot="1" x14ac:dyDescent="0.35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3">
        <f>'Dati 2016 da spss'!K5</f>
        <v>1044</v>
      </c>
      <c r="R2" s="23">
        <f>AVERAGE(B2:Q2)</f>
        <v>1459.5625</v>
      </c>
      <c r="S2" s="23">
        <f>SUM(B2:Q2)</f>
        <v>23353</v>
      </c>
    </row>
    <row r="3" spans="1:19" ht="24.6" thickBot="1" x14ac:dyDescent="0.35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3">
        <f>'Dati 2016 da spss'!K8</f>
        <v>147</v>
      </c>
      <c r="R3" s="23">
        <f t="shared" ref="R3:R9" si="0">AVERAGE(B3:Q3)</f>
        <v>203.875</v>
      </c>
      <c r="S3" s="23">
        <f t="shared" ref="S3:S9" si="1">SUM(B3:Q3)</f>
        <v>3262</v>
      </c>
    </row>
    <row r="4" spans="1:19" ht="24.6" thickBot="1" x14ac:dyDescent="0.35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3">
        <f>'Dati 2016 da spss'!K6+'Dati 2016 da spss'!K9</f>
        <v>1045</v>
      </c>
      <c r="R4" s="23">
        <f t="shared" si="0"/>
        <v>1260.4375</v>
      </c>
      <c r="S4" s="23">
        <f t="shared" si="1"/>
        <v>20167</v>
      </c>
    </row>
    <row r="5" spans="1:19" ht="24.6" thickBot="1" x14ac:dyDescent="0.35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5">
        <f>'Dati 2016 da spss'!K4+'Dati 2016 da spss'!K13</f>
        <v>141</v>
      </c>
      <c r="R5" s="23">
        <f t="shared" si="0"/>
        <v>114.1875</v>
      </c>
      <c r="S5" s="23">
        <f t="shared" si="1"/>
        <v>1827</v>
      </c>
    </row>
    <row r="6" spans="1:19" ht="24.6" thickBot="1" x14ac:dyDescent="0.35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3">
        <f>'Dati 2016 da spss'!K7+'Dati 2016 da spss'!K10</f>
        <v>469</v>
      </c>
      <c r="R6" s="23">
        <f t="shared" si="0"/>
        <v>984.3125</v>
      </c>
      <c r="S6" s="23">
        <f t="shared" si="1"/>
        <v>15749</v>
      </c>
    </row>
    <row r="7" spans="1:19" ht="15" thickBot="1" x14ac:dyDescent="0.35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3">
        <f>'Dati 2016 da spss'!K11</f>
        <v>245</v>
      </c>
      <c r="R7" s="23">
        <f t="shared" si="0"/>
        <v>408.875</v>
      </c>
      <c r="S7" s="23">
        <f t="shared" si="1"/>
        <v>6542</v>
      </c>
    </row>
    <row r="8" spans="1:19" ht="23.4" customHeight="1" thickBot="1" x14ac:dyDescent="0.35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5">
        <f>'Dati 2016 da spss'!K12</f>
        <v>14</v>
      </c>
      <c r="R8" s="23">
        <f t="shared" si="0"/>
        <v>34.1875</v>
      </c>
      <c r="S8" s="23">
        <f t="shared" si="1"/>
        <v>547</v>
      </c>
    </row>
    <row r="9" spans="1:19" ht="15" thickBot="1" x14ac:dyDescent="0.35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f>SUM(Q2:Q8)</f>
        <v>3105</v>
      </c>
      <c r="R9" s="24">
        <f t="shared" si="0"/>
        <v>4465.4375</v>
      </c>
      <c r="S9" s="24">
        <f t="shared" si="1"/>
        <v>71447</v>
      </c>
    </row>
    <row r="11" spans="1:19" x14ac:dyDescent="0.3">
      <c r="B11" s="4">
        <f>SUM(B2:B8)</f>
        <v>6455</v>
      </c>
      <c r="C11" s="4">
        <f t="shared" ref="C11:R11" si="2">SUM(C2:C8)</f>
        <v>6332</v>
      </c>
      <c r="D11" s="4">
        <f t="shared" si="2"/>
        <v>5929</v>
      </c>
      <c r="E11" s="4">
        <f t="shared" si="2"/>
        <v>5548</v>
      </c>
      <c r="F11" s="4">
        <f t="shared" si="2"/>
        <v>5271</v>
      </c>
      <c r="G11" s="4">
        <f t="shared" si="2"/>
        <v>5178</v>
      </c>
      <c r="H11" s="4">
        <f t="shared" si="2"/>
        <v>4718</v>
      </c>
      <c r="I11" s="4">
        <f t="shared" si="2"/>
        <v>4364</v>
      </c>
      <c r="J11" s="4">
        <f t="shared" si="2"/>
        <v>3973</v>
      </c>
      <c r="K11" s="4">
        <f t="shared" si="2"/>
        <v>3871</v>
      </c>
      <c r="L11" s="4">
        <f t="shared" si="2"/>
        <v>3616</v>
      </c>
      <c r="M11" s="4">
        <f t="shared" si="2"/>
        <v>3515</v>
      </c>
      <c r="N11" s="4">
        <f t="shared" si="2"/>
        <v>3161</v>
      </c>
      <c r="O11" s="4">
        <f t="shared" si="2"/>
        <v>3175</v>
      </c>
      <c r="P11" s="4">
        <f t="shared" si="2"/>
        <v>3236</v>
      </c>
      <c r="Q11" s="4">
        <f t="shared" si="2"/>
        <v>3105</v>
      </c>
      <c r="R11" s="4">
        <f t="shared" si="2"/>
        <v>4465.4375</v>
      </c>
    </row>
    <row r="16" spans="1:19" ht="15.6" x14ac:dyDescent="0.3">
      <c r="A16" s="41" t="s">
        <v>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A15" workbookViewId="0">
      <selection activeCell="A16" sqref="A16"/>
    </sheetView>
  </sheetViews>
  <sheetFormatPr defaultRowHeight="14.4" x14ac:dyDescent="0.3"/>
  <sheetData>
    <row r="1" spans="1:19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 t="s">
        <v>32</v>
      </c>
      <c r="S1" s="1" t="s">
        <v>34</v>
      </c>
    </row>
    <row r="2" spans="1:19" ht="24.6" thickBot="1" x14ac:dyDescent="0.35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  <c r="Q2" s="23">
        <f>'Dati 2016 da spss'!C22</f>
        <v>1064</v>
      </c>
      <c r="R2" s="23">
        <f>AVERAGE(B2:Q2)</f>
        <v>1510</v>
      </c>
      <c r="S2" s="23">
        <f>SUM(B2:Q2)</f>
        <v>24160</v>
      </c>
    </row>
    <row r="3" spans="1:19" ht="24.6" thickBot="1" x14ac:dyDescent="0.35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  <c r="Q3" s="23">
        <f>'Dati 2016 da spss'!C25</f>
        <v>152</v>
      </c>
      <c r="R3" s="23">
        <f t="shared" ref="R3:R9" si="0">AVERAGE(B3:Q3)</f>
        <v>216.125</v>
      </c>
      <c r="S3" s="23">
        <f t="shared" ref="S3:S9" si="1">SUM(B3:Q3)</f>
        <v>3458</v>
      </c>
    </row>
    <row r="4" spans="1:19" ht="24.6" thickBot="1" x14ac:dyDescent="0.35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  <c r="Q4" s="23">
        <f>'Dati 2016 da spss'!C23+'Dati 2016 da spss'!C26</f>
        <v>1114</v>
      </c>
      <c r="R4" s="23">
        <f t="shared" si="0"/>
        <v>1370.875</v>
      </c>
      <c r="S4" s="23">
        <f t="shared" si="1"/>
        <v>21934</v>
      </c>
    </row>
    <row r="5" spans="1:19" ht="24.6" thickBot="1" x14ac:dyDescent="0.35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  <c r="Q5" s="25">
        <f>'Dati 2016 da spss'!C21+'Dati 2016 da spss'!C30</f>
        <v>147</v>
      </c>
      <c r="R5" s="23">
        <f t="shared" si="0"/>
        <v>122.75</v>
      </c>
      <c r="S5" s="23">
        <f t="shared" si="1"/>
        <v>1964</v>
      </c>
    </row>
    <row r="6" spans="1:19" ht="24.6" thickBot="1" x14ac:dyDescent="0.35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  <c r="Q6" s="23">
        <f>'Dati 2016 da spss'!C24+'Dati 2016 da spss'!C27</f>
        <v>517</v>
      </c>
      <c r="R6" s="23">
        <f t="shared" si="0"/>
        <v>1113.25</v>
      </c>
      <c r="S6" s="23">
        <f t="shared" si="1"/>
        <v>17812</v>
      </c>
    </row>
    <row r="7" spans="1:19" ht="15" thickBot="1" x14ac:dyDescent="0.35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  <c r="Q7" s="23">
        <f>'Dati 2016 da spss'!C28</f>
        <v>274</v>
      </c>
      <c r="R7" s="23">
        <f t="shared" si="0"/>
        <v>478.6875</v>
      </c>
      <c r="S7" s="23">
        <f t="shared" si="1"/>
        <v>7659</v>
      </c>
    </row>
    <row r="8" spans="1:19" ht="23.4" customHeight="1" thickBot="1" x14ac:dyDescent="0.35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  <c r="Q8" s="25">
        <f>'Dati 2016 da spss'!C29</f>
        <v>15</v>
      </c>
      <c r="R8" s="23">
        <f t="shared" si="0"/>
        <v>36.25</v>
      </c>
      <c r="S8" s="23">
        <f t="shared" si="1"/>
        <v>580</v>
      </c>
    </row>
    <row r="9" spans="1:19" ht="15" thickBot="1" x14ac:dyDescent="0.35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  <c r="Q9" s="24">
        <f>SUM(Q2:Q8)</f>
        <v>3283</v>
      </c>
      <c r="R9" s="24">
        <f t="shared" si="0"/>
        <v>4847.9375</v>
      </c>
      <c r="S9" s="24">
        <f t="shared" si="1"/>
        <v>77567</v>
      </c>
    </row>
    <row r="11" spans="1:19" x14ac:dyDescent="0.3">
      <c r="B11" s="4">
        <f>SUM(B2:B8)</f>
        <v>7096</v>
      </c>
      <c r="C11" s="4">
        <f t="shared" ref="C11:R11" si="2">SUM(C2:C8)</f>
        <v>6980</v>
      </c>
      <c r="D11" s="4">
        <f t="shared" si="2"/>
        <v>6563</v>
      </c>
      <c r="E11" s="4">
        <f t="shared" si="2"/>
        <v>6122</v>
      </c>
      <c r="F11" s="4">
        <f t="shared" si="2"/>
        <v>5818</v>
      </c>
      <c r="G11" s="4">
        <f t="shared" si="2"/>
        <v>5669</v>
      </c>
      <c r="H11" s="4">
        <f t="shared" si="2"/>
        <v>5131</v>
      </c>
      <c r="I11" s="4">
        <f t="shared" si="2"/>
        <v>4731</v>
      </c>
      <c r="J11" s="4">
        <f t="shared" si="2"/>
        <v>4237</v>
      </c>
      <c r="K11" s="4">
        <f t="shared" si="2"/>
        <v>4114</v>
      </c>
      <c r="L11" s="4">
        <f t="shared" si="2"/>
        <v>3860</v>
      </c>
      <c r="M11" s="4">
        <f t="shared" si="2"/>
        <v>3753</v>
      </c>
      <c r="N11" s="4">
        <f t="shared" si="2"/>
        <v>3401</v>
      </c>
      <c r="O11" s="4">
        <f t="shared" si="2"/>
        <v>3381</v>
      </c>
      <c r="P11" s="4">
        <f t="shared" si="2"/>
        <v>3428</v>
      </c>
      <c r="Q11" s="4">
        <f t="shared" si="2"/>
        <v>3283</v>
      </c>
      <c r="R11" s="4">
        <f t="shared" si="2"/>
        <v>4847.9375</v>
      </c>
    </row>
    <row r="16" spans="1:19" ht="15.6" x14ac:dyDescent="0.3">
      <c r="A16" s="42" t="s">
        <v>35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A15" workbookViewId="0">
      <selection activeCell="A16" sqref="A16"/>
    </sheetView>
  </sheetViews>
  <sheetFormatPr defaultRowHeight="14.4" x14ac:dyDescent="0.3"/>
  <sheetData>
    <row r="1" spans="1:19" ht="23.4" thickBot="1" x14ac:dyDescent="0.35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 t="s">
        <v>32</v>
      </c>
      <c r="S1" s="1" t="s">
        <v>34</v>
      </c>
    </row>
    <row r="2" spans="1:19" ht="24.6" thickBot="1" x14ac:dyDescent="0.35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  <c r="Q2" s="23">
        <f>'Dati 2016 da spss'!K22</f>
        <v>151424</v>
      </c>
      <c r="R2" s="23">
        <f>AVERAGE(B2:Q2)</f>
        <v>191198.0625</v>
      </c>
      <c r="S2" s="23">
        <f>SUM(B2:Q2)</f>
        <v>3059169</v>
      </c>
    </row>
    <row r="3" spans="1:19" ht="24.6" thickBot="1" x14ac:dyDescent="0.35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  <c r="Q3" s="23">
        <f>'Dati 2016 da spss'!K25</f>
        <v>6872</v>
      </c>
      <c r="R3" s="23">
        <f t="shared" ref="R3:R9" si="0">AVERAGE(B3:Q3)</f>
        <v>7762.75</v>
      </c>
      <c r="S3" s="23">
        <f t="shared" ref="S3:S9" si="1">SUM(B3:Q3)</f>
        <v>124204</v>
      </c>
    </row>
    <row r="4" spans="1:19" ht="24.6" thickBot="1" x14ac:dyDescent="0.35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  <c r="Q4" s="23">
        <f>'Dati 2016 da spss'!K23+'Dati 2016 da spss'!K26</f>
        <v>44281</v>
      </c>
      <c r="R4" s="23">
        <f t="shared" si="0"/>
        <v>44571.375</v>
      </c>
      <c r="S4" s="23">
        <f t="shared" si="1"/>
        <v>713142</v>
      </c>
    </row>
    <row r="5" spans="1:19" ht="24.6" thickBot="1" x14ac:dyDescent="0.35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  <c r="Q5" s="25">
        <f>'Dati 2016 da spss'!K21+'Dati 2016 da spss'!K30</f>
        <v>7796</v>
      </c>
      <c r="R5" s="23">
        <f t="shared" si="0"/>
        <v>5495.8125</v>
      </c>
      <c r="S5" s="23">
        <f t="shared" si="1"/>
        <v>87933</v>
      </c>
    </row>
    <row r="6" spans="1:19" ht="24.6" thickBot="1" x14ac:dyDescent="0.35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  <c r="Q6" s="23">
        <f>'Dati 2016 da spss'!K24+'Dati 2016 da spss'!K27</f>
        <v>21923</v>
      </c>
      <c r="R6" s="23">
        <f t="shared" si="0"/>
        <v>37450.25</v>
      </c>
      <c r="S6" s="23">
        <f t="shared" si="1"/>
        <v>599204</v>
      </c>
    </row>
    <row r="7" spans="1:19" ht="15" thickBot="1" x14ac:dyDescent="0.35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  <c r="Q7" s="23">
        <f>'Dati 2016 da spss'!K28</f>
        <v>15790</v>
      </c>
      <c r="R7" s="23">
        <f t="shared" si="0"/>
        <v>20748.9375</v>
      </c>
      <c r="S7" s="23">
        <f t="shared" si="1"/>
        <v>331983</v>
      </c>
    </row>
    <row r="8" spans="1:19" ht="23.4" customHeight="1" thickBot="1" x14ac:dyDescent="0.35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  <c r="Q8" s="25">
        <f>'Dati 2016 da spss'!K29</f>
        <v>1089</v>
      </c>
      <c r="R8" s="23">
        <f t="shared" si="0"/>
        <v>1024.6875</v>
      </c>
      <c r="S8" s="23">
        <f t="shared" si="1"/>
        <v>16395</v>
      </c>
    </row>
    <row r="9" spans="1:19" ht="15" thickBot="1" x14ac:dyDescent="0.35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  <c r="Q9" s="24">
        <f>SUM(Q2:Q8)</f>
        <v>249175</v>
      </c>
      <c r="R9" s="24">
        <f t="shared" si="0"/>
        <v>308251.875</v>
      </c>
      <c r="S9" s="24">
        <f t="shared" si="1"/>
        <v>4932030</v>
      </c>
    </row>
    <row r="11" spans="1:19" x14ac:dyDescent="0.3">
      <c r="B11" s="4">
        <f>SUM(B2:B8)</f>
        <v>373286</v>
      </c>
      <c r="C11" s="4">
        <f t="shared" ref="C11:R11" si="2">SUM(C2:C8)</f>
        <v>378492</v>
      </c>
      <c r="D11" s="4">
        <f t="shared" si="2"/>
        <v>356475</v>
      </c>
      <c r="E11" s="4">
        <f t="shared" si="2"/>
        <v>343179</v>
      </c>
      <c r="F11" s="4">
        <f t="shared" si="2"/>
        <v>334858</v>
      </c>
      <c r="G11" s="4">
        <f t="shared" si="2"/>
        <v>332955</v>
      </c>
      <c r="H11" s="4">
        <f t="shared" si="2"/>
        <v>325850</v>
      </c>
      <c r="I11" s="4">
        <f t="shared" si="2"/>
        <v>310739</v>
      </c>
      <c r="J11" s="4">
        <f t="shared" si="2"/>
        <v>307258</v>
      </c>
      <c r="K11" s="4">
        <f t="shared" si="2"/>
        <v>304720</v>
      </c>
      <c r="L11" s="4">
        <f t="shared" si="2"/>
        <v>292019</v>
      </c>
      <c r="M11" s="4">
        <f t="shared" si="2"/>
        <v>266864</v>
      </c>
      <c r="N11" s="4">
        <f t="shared" si="2"/>
        <v>258093</v>
      </c>
      <c r="O11" s="4">
        <f t="shared" si="2"/>
        <v>251147</v>
      </c>
      <c r="P11" s="4">
        <f t="shared" si="2"/>
        <v>246920</v>
      </c>
      <c r="Q11" s="4">
        <f t="shared" si="2"/>
        <v>249175</v>
      </c>
      <c r="R11" s="4">
        <f t="shared" si="2"/>
        <v>308251.875</v>
      </c>
    </row>
    <row r="16" spans="1:19" ht="15.6" x14ac:dyDescent="0.3">
      <c r="A16" s="41" t="s">
        <v>37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1" workbookViewId="0">
      <selection activeCell="F5" sqref="F5"/>
    </sheetView>
  </sheetViews>
  <sheetFormatPr defaultRowHeight="14.4" x14ac:dyDescent="0.3"/>
  <sheetData>
    <row r="1" spans="1:15" x14ac:dyDescent="0.3">
      <c r="A1" s="43" t="s">
        <v>13</v>
      </c>
      <c r="I1" s="43" t="s">
        <v>14</v>
      </c>
    </row>
    <row r="2" spans="1:15" ht="15" thickBot="1" x14ac:dyDescent="0.35">
      <c r="A2" s="90" t="s">
        <v>15</v>
      </c>
      <c r="B2" s="91"/>
      <c r="C2" s="91"/>
      <c r="D2" s="91"/>
      <c r="E2" s="91"/>
      <c r="F2" s="91"/>
      <c r="G2" s="44"/>
      <c r="I2" s="83" t="s">
        <v>15</v>
      </c>
      <c r="J2" s="84"/>
      <c r="K2" s="84"/>
      <c r="L2" s="84"/>
      <c r="M2" s="84"/>
      <c r="N2" s="84"/>
      <c r="O2" s="45"/>
    </row>
    <row r="3" spans="1:15" ht="19.2" thickBot="1" x14ac:dyDescent="0.35">
      <c r="A3" s="92" t="s">
        <v>16</v>
      </c>
      <c r="B3" s="93"/>
      <c r="C3" s="46" t="s">
        <v>17</v>
      </c>
      <c r="D3" s="47" t="s">
        <v>18</v>
      </c>
      <c r="E3" s="47" t="s">
        <v>19</v>
      </c>
      <c r="F3" s="48" t="s">
        <v>20</v>
      </c>
      <c r="G3" s="44"/>
      <c r="I3" s="85" t="s">
        <v>16</v>
      </c>
      <c r="J3" s="86"/>
      <c r="K3" s="49" t="s">
        <v>17</v>
      </c>
      <c r="L3" s="50" t="s">
        <v>18</v>
      </c>
      <c r="M3" s="50" t="s">
        <v>19</v>
      </c>
      <c r="N3" s="51" t="s">
        <v>20</v>
      </c>
      <c r="O3" s="52"/>
    </row>
    <row r="4" spans="1:15" ht="25.8" thickBot="1" x14ac:dyDescent="0.35">
      <c r="A4" s="94" t="s">
        <v>21</v>
      </c>
      <c r="B4" s="53" t="s">
        <v>22</v>
      </c>
      <c r="C4" s="54">
        <v>2140</v>
      </c>
      <c r="D4" s="55">
        <v>1.2173546996148836</v>
      </c>
      <c r="E4" s="55">
        <v>1.2173546996148836</v>
      </c>
      <c r="F4" s="56">
        <v>1.2173546996148836</v>
      </c>
      <c r="G4" s="44"/>
      <c r="I4" s="87" t="s">
        <v>21</v>
      </c>
      <c r="J4" s="57" t="s">
        <v>22</v>
      </c>
      <c r="K4" s="58">
        <v>35</v>
      </c>
      <c r="L4" s="59">
        <v>1.1272141706924315</v>
      </c>
      <c r="M4" s="59">
        <v>1.1272141706924315</v>
      </c>
      <c r="N4" s="60">
        <v>1.1272141706924315</v>
      </c>
      <c r="O4" s="52"/>
    </row>
    <row r="5" spans="1:15" ht="25.2" customHeight="1" x14ac:dyDescent="0.3">
      <c r="A5" s="95"/>
      <c r="B5" s="61" t="s">
        <v>23</v>
      </c>
      <c r="C5" s="62">
        <v>113987</v>
      </c>
      <c r="D5" s="63">
        <v>64.842341189253148</v>
      </c>
      <c r="E5" s="63">
        <v>64.842341189253148</v>
      </c>
      <c r="F5" s="64">
        <v>66.059695888868035</v>
      </c>
      <c r="G5" s="44"/>
      <c r="I5" s="88"/>
      <c r="J5" s="65" t="s">
        <v>23</v>
      </c>
      <c r="K5" s="66">
        <v>1044</v>
      </c>
      <c r="L5" s="67">
        <v>33.623188405797102</v>
      </c>
      <c r="M5" s="67">
        <v>33.623188405797102</v>
      </c>
      <c r="N5" s="68">
        <v>34.750402576489527</v>
      </c>
      <c r="O5" s="52"/>
    </row>
    <row r="6" spans="1:15" ht="25.2" x14ac:dyDescent="0.3">
      <c r="A6" s="95"/>
      <c r="B6" s="61" t="s">
        <v>24</v>
      </c>
      <c r="C6" s="62">
        <v>11247</v>
      </c>
      <c r="D6" s="63">
        <v>6.3979384610133625</v>
      </c>
      <c r="E6" s="63">
        <v>6.3979384610133625</v>
      </c>
      <c r="F6" s="64">
        <v>72.457634349881388</v>
      </c>
      <c r="G6" s="44"/>
      <c r="I6" s="88"/>
      <c r="J6" s="65" t="s">
        <v>24</v>
      </c>
      <c r="K6" s="66">
        <v>281</v>
      </c>
      <c r="L6" s="67">
        <v>9.0499194847020927</v>
      </c>
      <c r="M6" s="67">
        <v>9.0499194847020927</v>
      </c>
      <c r="N6" s="68">
        <v>43.800322061191629</v>
      </c>
      <c r="O6" s="52"/>
    </row>
    <row r="7" spans="1:15" ht="16.8" x14ac:dyDescent="0.3">
      <c r="A7" s="95"/>
      <c r="B7" s="61" t="s">
        <v>25</v>
      </c>
      <c r="C7" s="62">
        <v>3733</v>
      </c>
      <c r="D7" s="63">
        <v>2.1235444362908229</v>
      </c>
      <c r="E7" s="63">
        <v>2.1235444362908229</v>
      </c>
      <c r="F7" s="64">
        <v>74.581178786172217</v>
      </c>
      <c r="G7" s="44"/>
      <c r="I7" s="88"/>
      <c r="J7" s="65" t="s">
        <v>25</v>
      </c>
      <c r="K7" s="66">
        <v>60</v>
      </c>
      <c r="L7" s="67">
        <v>1.932367149758454</v>
      </c>
      <c r="M7" s="67">
        <v>1.932367149758454</v>
      </c>
      <c r="N7" s="68">
        <v>45.732689210950078</v>
      </c>
      <c r="O7" s="52"/>
    </row>
    <row r="8" spans="1:15" ht="25.2" x14ac:dyDescent="0.3">
      <c r="A8" s="95"/>
      <c r="B8" s="61" t="s">
        <v>26</v>
      </c>
      <c r="C8" s="62">
        <v>4685</v>
      </c>
      <c r="D8" s="63">
        <v>2.6650966204185651</v>
      </c>
      <c r="E8" s="63">
        <v>2.6650966204185651</v>
      </c>
      <c r="F8" s="64">
        <v>77.246275406590783</v>
      </c>
      <c r="G8" s="44"/>
      <c r="I8" s="88"/>
      <c r="J8" s="65" t="s">
        <v>26</v>
      </c>
      <c r="K8" s="66">
        <v>147</v>
      </c>
      <c r="L8" s="67">
        <v>4.7342995169082132</v>
      </c>
      <c r="M8" s="67">
        <v>4.7342995169082132</v>
      </c>
      <c r="N8" s="68">
        <v>50.4669887278583</v>
      </c>
      <c r="O8" s="52"/>
    </row>
    <row r="9" spans="1:15" ht="33.6" x14ac:dyDescent="0.3">
      <c r="A9" s="95"/>
      <c r="B9" s="61" t="s">
        <v>27</v>
      </c>
      <c r="C9" s="62">
        <v>17487</v>
      </c>
      <c r="D9" s="63">
        <v>9.947608239329659</v>
      </c>
      <c r="E9" s="63">
        <v>9.947608239329659</v>
      </c>
      <c r="F9" s="64">
        <v>87.193883645920451</v>
      </c>
      <c r="G9" s="44"/>
      <c r="I9" s="88"/>
      <c r="J9" s="65" t="s">
        <v>27</v>
      </c>
      <c r="K9" s="66">
        <v>764</v>
      </c>
      <c r="L9" s="67">
        <v>24.605475040257648</v>
      </c>
      <c r="M9" s="67">
        <v>24.605475040257648</v>
      </c>
      <c r="N9" s="68">
        <v>75.072463768115938</v>
      </c>
      <c r="O9" s="52"/>
    </row>
    <row r="10" spans="1:15" ht="25.2" x14ac:dyDescent="0.3">
      <c r="A10" s="95"/>
      <c r="B10" s="61" t="s">
        <v>28</v>
      </c>
      <c r="C10" s="62">
        <v>9479</v>
      </c>
      <c r="D10" s="63">
        <v>5.392198690490412</v>
      </c>
      <c r="E10" s="63">
        <v>5.392198690490412</v>
      </c>
      <c r="F10" s="64">
        <v>92.58608233641084</v>
      </c>
      <c r="G10" s="44"/>
      <c r="I10" s="88"/>
      <c r="J10" s="65" t="s">
        <v>28</v>
      </c>
      <c r="K10" s="66">
        <v>409</v>
      </c>
      <c r="L10" s="67">
        <v>13.172302737520129</v>
      </c>
      <c r="M10" s="67">
        <v>13.172302737520129</v>
      </c>
      <c r="N10" s="68">
        <v>88.244766505636079</v>
      </c>
      <c r="O10" s="52"/>
    </row>
    <row r="11" spans="1:15" x14ac:dyDescent="0.3">
      <c r="A11" s="95"/>
      <c r="B11" s="61" t="s">
        <v>6</v>
      </c>
      <c r="C11" s="62">
        <v>9360</v>
      </c>
      <c r="D11" s="63">
        <v>5.3245046674744438</v>
      </c>
      <c r="E11" s="63">
        <v>5.3245046674744438</v>
      </c>
      <c r="F11" s="64">
        <v>97.910587003885297</v>
      </c>
      <c r="G11" s="44"/>
      <c r="I11" s="88"/>
      <c r="J11" s="65" t="s">
        <v>6</v>
      </c>
      <c r="K11" s="66">
        <v>245</v>
      </c>
      <c r="L11" s="67">
        <v>7.8904991948470213</v>
      </c>
      <c r="M11" s="67">
        <v>7.8904991948470213</v>
      </c>
      <c r="N11" s="68">
        <v>96.135265700483103</v>
      </c>
      <c r="O11" s="52"/>
    </row>
    <row r="12" spans="1:15" x14ac:dyDescent="0.3">
      <c r="A12" s="95"/>
      <c r="B12" s="61" t="s">
        <v>7</v>
      </c>
      <c r="C12" s="62">
        <v>778</v>
      </c>
      <c r="D12" s="63">
        <v>0.44257100761699975</v>
      </c>
      <c r="E12" s="63">
        <v>0.44257100761699975</v>
      </c>
      <c r="F12" s="64">
        <v>98.353158011502302</v>
      </c>
      <c r="G12" s="44"/>
      <c r="I12" s="88"/>
      <c r="J12" s="65" t="s">
        <v>7</v>
      </c>
      <c r="K12" s="66">
        <v>14</v>
      </c>
      <c r="L12" s="67">
        <v>0.45088566827697263</v>
      </c>
      <c r="M12" s="67">
        <v>0.45088566827697263</v>
      </c>
      <c r="N12" s="68">
        <v>96.586151368760071</v>
      </c>
      <c r="O12" s="52"/>
    </row>
    <row r="13" spans="1:15" ht="25.2" x14ac:dyDescent="0.3">
      <c r="A13" s="95"/>
      <c r="B13" s="61" t="s">
        <v>29</v>
      </c>
      <c r="C13" s="62">
        <v>2895</v>
      </c>
      <c r="D13" s="63">
        <v>1.6468419884977048</v>
      </c>
      <c r="E13" s="63">
        <v>1.6468419884977048</v>
      </c>
      <c r="F13" s="64">
        <v>100</v>
      </c>
      <c r="G13" s="44"/>
      <c r="I13" s="88"/>
      <c r="J13" s="65" t="s">
        <v>29</v>
      </c>
      <c r="K13" s="66">
        <v>106</v>
      </c>
      <c r="L13" s="67">
        <v>3.4138486312399361</v>
      </c>
      <c r="M13" s="67">
        <v>3.4138486312399361</v>
      </c>
      <c r="N13" s="68">
        <v>100</v>
      </c>
      <c r="O13" s="52"/>
    </row>
    <row r="14" spans="1:15" ht="15" thickBot="1" x14ac:dyDescent="0.35">
      <c r="A14" s="96"/>
      <c r="B14" s="69" t="s">
        <v>8</v>
      </c>
      <c r="C14" s="70">
        <v>175791</v>
      </c>
      <c r="D14" s="71">
        <v>100</v>
      </c>
      <c r="E14" s="71">
        <v>100</v>
      </c>
      <c r="F14" s="72"/>
      <c r="G14" s="44"/>
      <c r="I14" s="89"/>
      <c r="J14" s="73" t="s">
        <v>8</v>
      </c>
      <c r="K14" s="74">
        <v>3105</v>
      </c>
      <c r="L14" s="75">
        <v>100</v>
      </c>
      <c r="M14" s="75">
        <v>100</v>
      </c>
      <c r="N14" s="76"/>
      <c r="O14" s="52"/>
    </row>
    <row r="18" spans="1:15" x14ac:dyDescent="0.3">
      <c r="A18" s="43" t="s">
        <v>30</v>
      </c>
      <c r="I18" s="43" t="s">
        <v>31</v>
      </c>
    </row>
    <row r="19" spans="1:15" ht="15" thickBot="1" x14ac:dyDescent="0.35">
      <c r="A19" s="83" t="s">
        <v>15</v>
      </c>
      <c r="B19" s="84"/>
      <c r="C19" s="84"/>
      <c r="D19" s="84"/>
      <c r="E19" s="84"/>
      <c r="F19" s="84"/>
      <c r="G19" s="45"/>
      <c r="I19" s="83" t="s">
        <v>15</v>
      </c>
      <c r="J19" s="84"/>
      <c r="K19" s="84"/>
      <c r="L19" s="84"/>
      <c r="M19" s="84"/>
      <c r="N19" s="84"/>
      <c r="O19" s="45"/>
    </row>
    <row r="20" spans="1:15" ht="19.2" thickBot="1" x14ac:dyDescent="0.35">
      <c r="A20" s="85" t="s">
        <v>16</v>
      </c>
      <c r="B20" s="86"/>
      <c r="C20" s="49" t="s">
        <v>17</v>
      </c>
      <c r="D20" s="50" t="s">
        <v>18</v>
      </c>
      <c r="E20" s="50" t="s">
        <v>19</v>
      </c>
      <c r="F20" s="51" t="s">
        <v>20</v>
      </c>
      <c r="G20" s="52"/>
      <c r="I20" s="85" t="s">
        <v>16</v>
      </c>
      <c r="J20" s="86"/>
      <c r="K20" s="49" t="s">
        <v>17</v>
      </c>
      <c r="L20" s="50" t="s">
        <v>18</v>
      </c>
      <c r="M20" s="50" t="s">
        <v>19</v>
      </c>
      <c r="N20" s="51" t="s">
        <v>20</v>
      </c>
      <c r="O20" s="52"/>
    </row>
    <row r="21" spans="1:15" ht="25.8" thickBot="1" x14ac:dyDescent="0.35">
      <c r="A21" s="87" t="s">
        <v>21</v>
      </c>
      <c r="B21" s="57" t="s">
        <v>22</v>
      </c>
      <c r="C21" s="58">
        <v>35</v>
      </c>
      <c r="D21" s="59">
        <v>1.0660980810234542</v>
      </c>
      <c r="E21" s="59">
        <v>1.0660980810234542</v>
      </c>
      <c r="F21" s="60">
        <v>1.0660980810234542</v>
      </c>
      <c r="G21" s="52"/>
      <c r="I21" s="87" t="s">
        <v>21</v>
      </c>
      <c r="J21" s="57" t="s">
        <v>22</v>
      </c>
      <c r="K21" s="58">
        <v>3080</v>
      </c>
      <c r="L21" s="59">
        <v>1.2360790609009731</v>
      </c>
      <c r="M21" s="59">
        <v>1.2360790609009731</v>
      </c>
      <c r="N21" s="60">
        <v>1.2360790609009731</v>
      </c>
      <c r="O21" s="52"/>
    </row>
    <row r="22" spans="1:15" ht="16.8" x14ac:dyDescent="0.3">
      <c r="A22" s="88"/>
      <c r="B22" s="65" t="s">
        <v>23</v>
      </c>
      <c r="C22" s="66">
        <v>1064</v>
      </c>
      <c r="D22" s="67">
        <v>32.40938166311301</v>
      </c>
      <c r="E22" s="67">
        <v>32.40938166311301</v>
      </c>
      <c r="F22" s="68">
        <v>33.475479744136457</v>
      </c>
      <c r="G22" s="52"/>
      <c r="I22" s="88"/>
      <c r="J22" s="65" t="s">
        <v>23</v>
      </c>
      <c r="K22" s="66">
        <v>151424</v>
      </c>
      <c r="L22" s="67">
        <v>60.770141466840577</v>
      </c>
      <c r="M22" s="67">
        <v>60.770141466840577</v>
      </c>
      <c r="N22" s="68">
        <v>62.006220527741554</v>
      </c>
      <c r="O22" s="52"/>
    </row>
    <row r="23" spans="1:15" ht="25.2" x14ac:dyDescent="0.3">
      <c r="A23" s="88"/>
      <c r="B23" s="65" t="s">
        <v>24</v>
      </c>
      <c r="C23" s="66">
        <v>293</v>
      </c>
      <c r="D23" s="67">
        <v>8.9247639354249166</v>
      </c>
      <c r="E23" s="67">
        <v>8.9247639354249166</v>
      </c>
      <c r="F23" s="68">
        <v>42.400243679561378</v>
      </c>
      <c r="G23" s="52"/>
      <c r="I23" s="88"/>
      <c r="J23" s="65" t="s">
        <v>24</v>
      </c>
      <c r="K23" s="66">
        <v>16296</v>
      </c>
      <c r="L23" s="67">
        <v>6.5399819404033304</v>
      </c>
      <c r="M23" s="67">
        <v>6.5399819404033304</v>
      </c>
      <c r="N23" s="68">
        <v>68.546202468144884</v>
      </c>
      <c r="O23" s="52"/>
    </row>
    <row r="24" spans="1:15" ht="16.8" x14ac:dyDescent="0.3">
      <c r="A24" s="88"/>
      <c r="B24" s="65" t="s">
        <v>25</v>
      </c>
      <c r="C24" s="66">
        <v>71</v>
      </c>
      <c r="D24" s="67">
        <v>2.1626561072190067</v>
      </c>
      <c r="E24" s="67">
        <v>2.1626561072190067</v>
      </c>
      <c r="F24" s="68">
        <v>44.562899786780385</v>
      </c>
      <c r="G24" s="52"/>
      <c r="I24" s="88"/>
      <c r="J24" s="65" t="s">
        <v>25</v>
      </c>
      <c r="K24" s="66">
        <v>5623</v>
      </c>
      <c r="L24" s="67">
        <v>2.2566469348851212</v>
      </c>
      <c r="M24" s="67">
        <v>2.2566469348851212</v>
      </c>
      <c r="N24" s="68">
        <v>70.802849403029995</v>
      </c>
      <c r="O24" s="52"/>
    </row>
    <row r="25" spans="1:15" ht="25.2" x14ac:dyDescent="0.3">
      <c r="A25" s="88"/>
      <c r="B25" s="65" t="s">
        <v>26</v>
      </c>
      <c r="C25" s="66">
        <v>152</v>
      </c>
      <c r="D25" s="67">
        <v>4.6299116661590007</v>
      </c>
      <c r="E25" s="67">
        <v>4.6299116661590007</v>
      </c>
      <c r="F25" s="68">
        <v>49.192811452939381</v>
      </c>
      <c r="G25" s="52"/>
      <c r="I25" s="88"/>
      <c r="J25" s="65" t="s">
        <v>26</v>
      </c>
      <c r="K25" s="66">
        <v>6872</v>
      </c>
      <c r="L25" s="67">
        <v>2.757901073542691</v>
      </c>
      <c r="M25" s="67">
        <v>2.757901073542691</v>
      </c>
      <c r="N25" s="68">
        <v>73.560750476572693</v>
      </c>
      <c r="O25" s="52"/>
    </row>
    <row r="26" spans="1:15" ht="33.6" x14ac:dyDescent="0.3">
      <c r="A26" s="88"/>
      <c r="B26" s="65" t="s">
        <v>27</v>
      </c>
      <c r="C26" s="66">
        <v>821</v>
      </c>
      <c r="D26" s="67">
        <v>25.007614986293024</v>
      </c>
      <c r="E26" s="67">
        <v>25.007614986293024</v>
      </c>
      <c r="F26" s="68">
        <v>74.200426439232416</v>
      </c>
      <c r="G26" s="52"/>
      <c r="I26" s="88"/>
      <c r="J26" s="65" t="s">
        <v>27</v>
      </c>
      <c r="K26" s="66">
        <v>27985</v>
      </c>
      <c r="L26" s="67">
        <v>11.231062506270693</v>
      </c>
      <c r="M26" s="67">
        <v>11.231062506270693</v>
      </c>
      <c r="N26" s="68">
        <v>84.791812982843382</v>
      </c>
      <c r="O26" s="52"/>
    </row>
    <row r="27" spans="1:15" ht="25.2" x14ac:dyDescent="0.3">
      <c r="A27" s="88"/>
      <c r="B27" s="65" t="s">
        <v>28</v>
      </c>
      <c r="C27" s="66">
        <v>446</v>
      </c>
      <c r="D27" s="67">
        <v>13.585135546756016</v>
      </c>
      <c r="E27" s="67">
        <v>13.585135546756016</v>
      </c>
      <c r="F27" s="68">
        <v>87.785561985988423</v>
      </c>
      <c r="G27" s="52"/>
      <c r="I27" s="88"/>
      <c r="J27" s="65" t="s">
        <v>28</v>
      </c>
      <c r="K27" s="66">
        <v>16300</v>
      </c>
      <c r="L27" s="67">
        <v>6.5415872378850199</v>
      </c>
      <c r="M27" s="67">
        <v>6.5415872378850199</v>
      </c>
      <c r="N27" s="68">
        <v>91.333400220728407</v>
      </c>
      <c r="O27" s="52"/>
    </row>
    <row r="28" spans="1:15" x14ac:dyDescent="0.3">
      <c r="A28" s="88"/>
      <c r="B28" s="65" t="s">
        <v>6</v>
      </c>
      <c r="C28" s="66">
        <v>274</v>
      </c>
      <c r="D28" s="67">
        <v>8.3460249771550412</v>
      </c>
      <c r="E28" s="67">
        <v>8.3460249771550412</v>
      </c>
      <c r="F28" s="68">
        <v>96.131586963143462</v>
      </c>
      <c r="G28" s="52"/>
      <c r="I28" s="88"/>
      <c r="J28" s="65" t="s">
        <v>6</v>
      </c>
      <c r="K28" s="66">
        <v>15790</v>
      </c>
      <c r="L28" s="67">
        <v>6.3369118089696004</v>
      </c>
      <c r="M28" s="67">
        <v>6.3369118089696004</v>
      </c>
      <c r="N28" s="68">
        <v>97.67031202969801</v>
      </c>
      <c r="O28" s="52"/>
    </row>
    <row r="29" spans="1:15" x14ac:dyDescent="0.3">
      <c r="A29" s="88"/>
      <c r="B29" s="65" t="s">
        <v>7</v>
      </c>
      <c r="C29" s="66">
        <v>15</v>
      </c>
      <c r="D29" s="67">
        <v>0.45689917758148035</v>
      </c>
      <c r="E29" s="67">
        <v>0.45689917758148035</v>
      </c>
      <c r="F29" s="68">
        <v>96.588486140724953</v>
      </c>
      <c r="G29" s="52"/>
      <c r="I29" s="88"/>
      <c r="J29" s="65" t="s">
        <v>7</v>
      </c>
      <c r="K29" s="66">
        <v>1089</v>
      </c>
      <c r="L29" s="67">
        <v>0.43704223938998699</v>
      </c>
      <c r="M29" s="67">
        <v>0.43704223938998699</v>
      </c>
      <c r="N29" s="68">
        <v>98.107354269087992</v>
      </c>
      <c r="O29" s="52"/>
    </row>
    <row r="30" spans="1:15" ht="25.2" x14ac:dyDescent="0.3">
      <c r="A30" s="88"/>
      <c r="B30" s="65" t="s">
        <v>29</v>
      </c>
      <c r="C30" s="66">
        <v>112</v>
      </c>
      <c r="D30" s="67">
        <v>3.4115138592750531</v>
      </c>
      <c r="E30" s="67">
        <v>3.4115138592750531</v>
      </c>
      <c r="F30" s="68">
        <v>100</v>
      </c>
      <c r="G30" s="52"/>
      <c r="I30" s="88"/>
      <c r="J30" s="65" t="s">
        <v>29</v>
      </c>
      <c r="K30" s="66">
        <v>4716</v>
      </c>
      <c r="L30" s="67">
        <v>1.8926457309120095</v>
      </c>
      <c r="M30" s="67">
        <v>1.8926457309120095</v>
      </c>
      <c r="N30" s="68">
        <v>100</v>
      </c>
      <c r="O30" s="52"/>
    </row>
    <row r="31" spans="1:15" ht="15" thickBot="1" x14ac:dyDescent="0.35">
      <c r="A31" s="89"/>
      <c r="B31" s="73" t="s">
        <v>8</v>
      </c>
      <c r="C31" s="74">
        <v>3283</v>
      </c>
      <c r="D31" s="75">
        <v>100</v>
      </c>
      <c r="E31" s="75">
        <v>100</v>
      </c>
      <c r="F31" s="76"/>
      <c r="G31" s="52"/>
      <c r="I31" s="89"/>
      <c r="J31" s="73" t="s">
        <v>8</v>
      </c>
      <c r="K31" s="74">
        <v>249175</v>
      </c>
      <c r="L31" s="75">
        <v>100</v>
      </c>
      <c r="M31" s="75">
        <v>100</v>
      </c>
      <c r="N31" s="76"/>
      <c r="O31" s="52"/>
    </row>
  </sheetData>
  <mergeCells count="12">
    <mergeCell ref="A2:F2"/>
    <mergeCell ref="I2:N2"/>
    <mergeCell ref="A3:B3"/>
    <mergeCell ref="I3:J3"/>
    <mergeCell ref="A4:A14"/>
    <mergeCell ref="I4:I14"/>
    <mergeCell ref="A19:F19"/>
    <mergeCell ref="I19:N19"/>
    <mergeCell ref="A20:B20"/>
    <mergeCell ref="I20:J20"/>
    <mergeCell ref="A21:A31"/>
    <mergeCell ref="I21:I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Base Inc</vt:lpstr>
      <vt:lpstr>Base M F</vt:lpstr>
      <vt:lpstr>Fig. IS.TS.1a</vt:lpstr>
      <vt:lpstr>Fig. IS.TS.1b</vt:lpstr>
      <vt:lpstr>Fig. IS.TS.2a</vt:lpstr>
      <vt:lpstr>FIg. IS.TS.2b</vt:lpstr>
      <vt:lpstr>Dati 2016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2017-11-07T08:03:48Z</dcterms:modified>
</cp:coreProperties>
</file>